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inG\Hodnocení grantů\Výsledky na web\"/>
    </mc:Choice>
  </mc:AlternateContent>
  <xr:revisionPtr revIDLastSave="0" documentId="8_{51A430FB-5116-4B54-A0C0-DA9B34CD5182}" xr6:coauthVersionLast="36" xr6:coauthVersionMax="36" xr10:uidLastSave="{00000000-0000-0000-0000-000000000000}"/>
  <bookViews>
    <workbookView xWindow="0" yWindow="0" windowWidth="28800" windowHeight="13725" firstSheet="1" activeTab="1" xr2:uid="{00000000-000D-0000-FFFF-FFFF00000000}"/>
  </bookViews>
  <sheets>
    <sheet name="Souhrn podaných grantů" sheetId="2" r:id="rId1"/>
    <sheet name="Granty Panel B" sheetId="1" r:id="rId2"/>
  </sheets>
  <definedNames>
    <definedName name="_xlnm._FilterDatabase" localSheetId="1" hidden="1">'Granty Panel B'!$A$2:$B$14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2" l="1"/>
  <c r="H8" i="2"/>
  <c r="G8" i="2" l="1"/>
  <c r="H14" i="2" l="1"/>
  <c r="H16" i="2" s="1"/>
  <c r="G16" i="2"/>
  <c r="I14" i="2"/>
  <c r="I16" i="2" s="1"/>
  <c r="F14" i="2" l="1"/>
  <c r="E14" i="2"/>
  <c r="D14" i="2"/>
  <c r="F8" i="2"/>
  <c r="F16" i="2" s="1"/>
  <c r="E8" i="2"/>
  <c r="E16" i="2" s="1"/>
  <c r="D8" i="2"/>
  <c r="D16" i="2" l="1"/>
</calcChain>
</file>

<file path=xl/sharedStrings.xml><?xml version="1.0" encoding="utf-8"?>
<sst xmlns="http://schemas.openxmlformats.org/spreadsheetml/2006/main" count="64" uniqueCount="58">
  <si>
    <t>ID žádosti</t>
  </si>
  <si>
    <t>FaVU</t>
  </si>
  <si>
    <t>FA</t>
  </si>
  <si>
    <t>FP</t>
  </si>
  <si>
    <t>ÚSI</t>
  </si>
  <si>
    <t>FAST</t>
  </si>
  <si>
    <t>FSI</t>
  </si>
  <si>
    <t>Počet grantů zadaných v systému Apollo *</t>
  </si>
  <si>
    <t>Počet grantů postupující k dalšímu hodnocení po formální kontrole **</t>
  </si>
  <si>
    <t>Člen HOP za danou F/S
Předseda HOP - Prof. Ing. Lubomír Grmela, CSc.</t>
  </si>
  <si>
    <t>Panel A</t>
  </si>
  <si>
    <t>Novák Drahomír</t>
  </si>
  <si>
    <t>Prof. Ing., DrSc.</t>
  </si>
  <si>
    <t>Křupka Ivan</t>
  </si>
  <si>
    <t>Prof. Ing., Ph.D.</t>
  </si>
  <si>
    <t>FIT</t>
  </si>
  <si>
    <t>Vojnar Tomáš</t>
  </si>
  <si>
    <t>FCH</t>
  </si>
  <si>
    <t>Veselý Michal</t>
  </si>
  <si>
    <t>Prof. Ing., CSc.</t>
  </si>
  <si>
    <t>FEKT</t>
  </si>
  <si>
    <t>Koton Jaroslav</t>
  </si>
  <si>
    <t>CEITEC</t>
  </si>
  <si>
    <t>Krečmer Pavel</t>
  </si>
  <si>
    <t>Ing., PhD.</t>
  </si>
  <si>
    <t>Celkem</t>
  </si>
  <si>
    <t>Panel B</t>
  </si>
  <si>
    <t>Cenek Filip</t>
  </si>
  <si>
    <t>Doc. MgA.</t>
  </si>
  <si>
    <t>Palacký Jiří</t>
  </si>
  <si>
    <t>Doc. Ing. arch., Ph.D.</t>
  </si>
  <si>
    <t>Škapa Stanislav</t>
  </si>
  <si>
    <t>Doc. Ing. et Ing., Ph.D.</t>
  </si>
  <si>
    <t>Semela Marek</t>
  </si>
  <si>
    <t>Doc. Ing. Bc., Ph.D.</t>
  </si>
  <si>
    <t>Celkový počet grantů</t>
  </si>
  <si>
    <t xml:space="preserve">* </t>
  </si>
  <si>
    <t>**</t>
  </si>
  <si>
    <t>***</t>
  </si>
  <si>
    <t>Tyto granty měly závažné nedostatky, které nebylo možné odstranit (např. drtivá většina požadovaných polí nebyla vyplněna).</t>
  </si>
  <si>
    <t>Uvádíme počty grantů zadaných do Apolla (nikoliv podaných), protože některé funkce systému způsobily nedorozumění a student grant nepodal, i když byl grant připraven a chyběl např. jen souhlas školitele (grant tedy neprošel formální kontrolou, ale nedostatek bylo možné odstranit).</t>
  </si>
  <si>
    <t>U grantů, které neprošly formálním hodnocením došlo k oslovení navrhovatele s informací, co chybí, či není v souladu se zadávací dokumentací a je nutné opravit. Všichni takto oslovení chybějící informace dodali.</t>
  </si>
  <si>
    <t>Počet grantů navržených k financování 
(v rámci schválené alokace)</t>
  </si>
  <si>
    <t>Počet úspěšných grantů
(splňujících hranici tresholdu)</t>
  </si>
  <si>
    <t>"V případě shodného počtu bodů bude konečné pořadí určeno podle počtu bodů v kritériu Excellence. V případě, že i nadále budou stejně bodově ohodnocené návrhy, bude konečné pořadí určeno podle počtu bodů v kritériu Impact."</t>
  </si>
  <si>
    <t>Červeně zvýrazněné hodnocení nebylo do celkového součtu bodů započítáno. K hodnocení arbitra bylo přistoupeno v případech, kdy byl rozdíl v bodovém ohodnocení 5 a více bodů. Výsledné bodové ohodnocení je součtem ohodnocení arbitra a toho hodnotitele, ke kterému se arbitr přiklonil.</t>
  </si>
  <si>
    <r>
      <t>Viz text zadávací dokumentace - "</t>
    </r>
    <r>
      <rPr>
        <i/>
        <sz val="11"/>
        <color theme="1"/>
        <rFont val="Calibri"/>
        <family val="2"/>
        <charset val="238"/>
        <scheme val="minor"/>
      </rPr>
      <t>V případě, že do hodnocení zasahoval arbitr, sečtou se body arbitra a posudku, ke kterému se bodově přiklonil.</t>
    </r>
    <r>
      <rPr>
        <sz val="11"/>
        <color theme="1"/>
        <rFont val="Calibri"/>
        <family val="2"/>
        <charset val="238"/>
        <scheme val="minor"/>
      </rPr>
      <t>"</t>
    </r>
  </si>
  <si>
    <t>Mezi neúspěšné projekty jsou zařazeny projekty, které byly minimálně v jedné z kategorií hodnoceny pod hranicí tresholdu (2,5 bodu).</t>
  </si>
  <si>
    <r>
      <t>Viz text zadávací dokumentace - "</t>
    </r>
    <r>
      <rPr>
        <i/>
        <sz val="11"/>
        <color theme="1"/>
        <rFont val="Calibri"/>
        <family val="2"/>
        <charset val="238"/>
        <scheme val="minor"/>
      </rPr>
      <t>Minimální hranice úspěšnosti (threshold) daného kritéria je 2,5 bodu.</t>
    </r>
    <r>
      <rPr>
        <sz val="11"/>
        <color theme="1"/>
        <rFont val="Calibri"/>
        <family val="2"/>
        <charset val="238"/>
        <scheme val="minor"/>
      </rPr>
      <t>"</t>
    </r>
  </si>
  <si>
    <t>Text zadávací dokumentace definuje postup pro určení výsledného pořadí v případě shodného počtu bodů:</t>
  </si>
  <si>
    <t>Počet neúspěšných grantů
(nesplňujících hranici tresholdu) ****</t>
  </si>
  <si>
    <t>****</t>
  </si>
  <si>
    <t>Počet grantů navržených po formální kontrole na vyřazení ***</t>
  </si>
  <si>
    <t>bez pořadí</t>
  </si>
  <si>
    <t>celkové pořadí grantů</t>
  </si>
  <si>
    <t>přijaty k financování</t>
  </si>
  <si>
    <t>nepřijaty k financování</t>
  </si>
  <si>
    <t>nesplněna hranice thresholdu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</si>
</sst>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Border="1"/>
    <xf numFmtId="0" fontId="1" fillId="0" borderId="26" xfId="0" applyFont="1" applyBorder="1"/>
    <xf numFmtId="0" fontId="0" fillId="0" borderId="17" xfId="0" applyBorder="1"/>
    <xf numFmtId="0" fontId="0" fillId="0" borderId="10" xfId="0" applyBorder="1"/>
    <xf numFmtId="0" fontId="0" fillId="0" borderId="20" xfId="0" applyBorder="1"/>
    <xf numFmtId="0" fontId="0" fillId="0" borderId="19" xfId="0" applyBorder="1"/>
    <xf numFmtId="0" fontId="0" fillId="0" borderId="27" xfId="0" applyBorder="1"/>
    <xf numFmtId="0" fontId="1" fillId="0" borderId="28" xfId="0" applyFont="1" applyBorder="1"/>
    <xf numFmtId="0" fontId="0" fillId="0" borderId="23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9" xfId="0" applyBorder="1"/>
    <xf numFmtId="0" fontId="0" fillId="2" borderId="23" xfId="0" applyFill="1" applyBorder="1"/>
    <xf numFmtId="0" fontId="0" fillId="2" borderId="11" xfId="0" applyFill="1" applyBorder="1"/>
    <xf numFmtId="0" fontId="1" fillId="0" borderId="30" xfId="0" applyFont="1" applyBorder="1"/>
    <xf numFmtId="0" fontId="0" fillId="0" borderId="14" xfId="0" applyBorder="1"/>
    <xf numFmtId="0" fontId="0" fillId="0" borderId="31" xfId="0" applyBorder="1"/>
    <xf numFmtId="0" fontId="0" fillId="0" borderId="15" xfId="0" applyBorder="1"/>
    <xf numFmtId="0" fontId="0" fillId="0" borderId="22" xfId="0" applyBorder="1"/>
    <xf numFmtId="0" fontId="0" fillId="0" borderId="32" xfId="0" applyBorder="1"/>
    <xf numFmtId="0" fontId="1" fillId="0" borderId="0" xfId="0" applyFont="1" applyBorder="1" applyAlignment="1">
      <alignment horizontal="center" vertical="center" textRotation="45"/>
    </xf>
    <xf numFmtId="0" fontId="0" fillId="0" borderId="24" xfId="0" applyBorder="1"/>
    <xf numFmtId="0" fontId="0" fillId="0" borderId="9" xfId="0" applyBorder="1"/>
    <xf numFmtId="0" fontId="0" fillId="0" borderId="36" xfId="0" applyBorder="1"/>
    <xf numFmtId="0" fontId="0" fillId="0" borderId="0" xfId="0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4" borderId="21" xfId="0" applyFont="1" applyFill="1" applyBorder="1"/>
    <xf numFmtId="0" fontId="0" fillId="4" borderId="4" xfId="0" applyFill="1" applyBorder="1"/>
    <xf numFmtId="0" fontId="0" fillId="4" borderId="8" xfId="0" applyFill="1" applyBorder="1"/>
    <xf numFmtId="0" fontId="1" fillId="5" borderId="21" xfId="0" applyFont="1" applyFill="1" applyBorder="1"/>
    <xf numFmtId="0" fontId="0" fillId="5" borderId="6" xfId="0" applyFill="1" applyBorder="1"/>
    <xf numFmtId="0" fontId="0" fillId="5" borderId="8" xfId="0" applyFill="1" applyBorder="1"/>
    <xf numFmtId="0" fontId="0" fillId="5" borderId="7" xfId="0" applyFill="1" applyBorder="1"/>
    <xf numFmtId="0" fontId="0" fillId="6" borderId="4" xfId="0" applyFill="1" applyBorder="1"/>
    <xf numFmtId="0" fontId="0" fillId="6" borderId="8" xfId="0" applyFill="1" applyBorder="1"/>
    <xf numFmtId="0" fontId="2" fillId="0" borderId="0" xfId="0" applyFont="1" applyFill="1" applyAlignment="1">
      <alignment vertical="center" shrinkToFit="1"/>
    </xf>
    <xf numFmtId="0" fontId="0" fillId="0" borderId="39" xfId="0" applyBorder="1"/>
    <xf numFmtId="0" fontId="0" fillId="0" borderId="40" xfId="0" applyBorder="1"/>
    <xf numFmtId="0" fontId="0" fillId="2" borderId="40" xfId="0" applyFill="1" applyBorder="1"/>
    <xf numFmtId="0" fontId="0" fillId="0" borderId="41" xfId="0" applyBorder="1"/>
    <xf numFmtId="0" fontId="0" fillId="4" borderId="5" xfId="0" applyFill="1" applyBorder="1"/>
    <xf numFmtId="0" fontId="0" fillId="5" borderId="5" xfId="0" applyFill="1" applyBorder="1"/>
    <xf numFmtId="0" fontId="0" fillId="6" borderId="5" xfId="0" applyFill="1" applyBorder="1"/>
    <xf numFmtId="0" fontId="0" fillId="0" borderId="38" xfId="0" applyBorder="1"/>
    <xf numFmtId="0" fontId="0" fillId="0" borderId="42" xfId="0" applyBorder="1"/>
    <xf numFmtId="0" fontId="0" fillId="0" borderId="43" xfId="0" applyBorder="1"/>
    <xf numFmtId="0" fontId="0" fillId="0" borderId="2" xfId="0" applyBorder="1"/>
    <xf numFmtId="0" fontId="5" fillId="0" borderId="0" xfId="0" applyFont="1"/>
    <xf numFmtId="0" fontId="6" fillId="4" borderId="7" xfId="0" applyFont="1" applyFill="1" applyBorder="1"/>
    <xf numFmtId="0" fontId="6" fillId="2" borderId="20" xfId="0" applyFont="1" applyFill="1" applyBorder="1"/>
    <xf numFmtId="0" fontId="6" fillId="2" borderId="12" xfId="0" applyFont="1" applyFill="1" applyBorder="1"/>
    <xf numFmtId="0" fontId="6" fillId="2" borderId="15" xfId="0" applyFont="1" applyFill="1" applyBorder="1"/>
    <xf numFmtId="0" fontId="0" fillId="0" borderId="0" xfId="0" applyAlignment="1">
      <alignment horizont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45" xfId="0" applyNumberFormat="1" applyFont="1" applyFill="1" applyBorder="1" applyAlignment="1">
      <alignment horizontal="center" vertical="center" wrapText="1" shrinkToFit="1"/>
    </xf>
    <xf numFmtId="0" fontId="2" fillId="0" borderId="15" xfId="0" applyNumberFormat="1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 shrinkToFit="1"/>
    </xf>
    <xf numFmtId="0" fontId="3" fillId="8" borderId="6" xfId="0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 shrinkToFit="1"/>
    </xf>
    <xf numFmtId="0" fontId="2" fillId="0" borderId="24" xfId="0" applyNumberFormat="1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 shrinkToFit="1"/>
    </xf>
    <xf numFmtId="0" fontId="3" fillId="7" borderId="6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4" fillId="10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textRotation="45"/>
    </xf>
    <xf numFmtId="0" fontId="1" fillId="4" borderId="28" xfId="0" applyFont="1" applyFill="1" applyBorder="1" applyAlignment="1">
      <alignment horizontal="center" vertical="center" textRotation="45"/>
    </xf>
    <xf numFmtId="0" fontId="1" fillId="4" borderId="33" xfId="0" applyFont="1" applyFill="1" applyBorder="1" applyAlignment="1">
      <alignment horizontal="center" vertical="center" textRotation="45"/>
    </xf>
    <xf numFmtId="0" fontId="1" fillId="5" borderId="34" xfId="0" applyFont="1" applyFill="1" applyBorder="1" applyAlignment="1">
      <alignment horizontal="center" vertical="center" textRotation="45"/>
    </xf>
    <xf numFmtId="0" fontId="1" fillId="5" borderId="35" xfId="0" applyFont="1" applyFill="1" applyBorder="1" applyAlignment="1">
      <alignment horizontal="center" vertical="center" textRotation="45"/>
    </xf>
    <xf numFmtId="0" fontId="1" fillId="5" borderId="37" xfId="0" applyFont="1" applyFill="1" applyBorder="1" applyAlignment="1">
      <alignment horizontal="center" vertical="center" textRotation="45"/>
    </xf>
    <xf numFmtId="0" fontId="1" fillId="6" borderId="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28"/>
  <sheetViews>
    <sheetView topLeftCell="D1" workbookViewId="0">
      <selection activeCell="K22" sqref="K22"/>
    </sheetView>
  </sheetViews>
  <sheetFormatPr defaultRowHeight="15" x14ac:dyDescent="0.25"/>
  <cols>
    <col min="1" max="1" width="2" customWidth="1"/>
    <col min="2" max="2" width="12.5703125" customWidth="1"/>
    <col min="3" max="3" width="9.85546875" customWidth="1"/>
    <col min="4" max="4" width="23" customWidth="1"/>
    <col min="5" max="5" width="19.7109375" customWidth="1"/>
    <col min="6" max="6" width="20.7109375" customWidth="1"/>
    <col min="7" max="7" width="18.85546875" customWidth="1"/>
    <col min="8" max="8" width="19" customWidth="1"/>
    <col min="9" max="9" width="23.28515625" customWidth="1"/>
    <col min="10" max="10" width="3.28515625" style="1" customWidth="1"/>
    <col min="11" max="11" width="20.28515625" customWidth="1"/>
    <col min="12" max="12" width="24" customWidth="1"/>
  </cols>
  <sheetData>
    <row r="1" spans="2:12" ht="65.25" customHeight="1" thickBot="1" x14ac:dyDescent="0.3">
      <c r="B1" s="54"/>
      <c r="C1" s="52"/>
      <c r="D1" s="31" t="s">
        <v>7</v>
      </c>
      <c r="E1" s="32" t="s">
        <v>8</v>
      </c>
      <c r="F1" s="33" t="s">
        <v>52</v>
      </c>
      <c r="G1" s="33" t="s">
        <v>50</v>
      </c>
      <c r="H1" s="33" t="s">
        <v>43</v>
      </c>
      <c r="I1" s="33" t="s">
        <v>42</v>
      </c>
      <c r="J1" s="5"/>
      <c r="K1" s="83" t="s">
        <v>9</v>
      </c>
      <c r="L1" s="84"/>
    </row>
    <row r="2" spans="2:12" ht="15" customHeight="1" x14ac:dyDescent="0.25">
      <c r="B2" s="85" t="s">
        <v>10</v>
      </c>
      <c r="C2" s="6" t="s">
        <v>5</v>
      </c>
      <c r="D2" s="7">
        <v>14</v>
      </c>
      <c r="E2" s="8">
        <v>13</v>
      </c>
      <c r="F2" s="44">
        <v>1</v>
      </c>
      <c r="G2" s="44">
        <v>0</v>
      </c>
      <c r="H2" s="44">
        <v>13</v>
      </c>
      <c r="I2" s="57">
        <v>1</v>
      </c>
      <c r="K2" s="10" t="s">
        <v>11</v>
      </c>
      <c r="L2" s="11" t="s">
        <v>12</v>
      </c>
    </row>
    <row r="3" spans="2:12" x14ac:dyDescent="0.25">
      <c r="B3" s="86"/>
      <c r="C3" s="12" t="s">
        <v>6</v>
      </c>
      <c r="D3" s="13">
        <v>44</v>
      </c>
      <c r="E3" s="14">
        <v>43</v>
      </c>
      <c r="F3" s="45">
        <v>1</v>
      </c>
      <c r="G3" s="45">
        <v>2</v>
      </c>
      <c r="H3" s="45">
        <v>41</v>
      </c>
      <c r="I3" s="58">
        <v>7</v>
      </c>
      <c r="K3" s="16" t="s">
        <v>13</v>
      </c>
      <c r="L3" s="17" t="s">
        <v>14</v>
      </c>
    </row>
    <row r="4" spans="2:12" x14ac:dyDescent="0.25">
      <c r="B4" s="86"/>
      <c r="C4" s="12" t="s">
        <v>15</v>
      </c>
      <c r="D4" s="18">
        <v>1</v>
      </c>
      <c r="E4" s="19">
        <v>0</v>
      </c>
      <c r="F4" s="46">
        <v>1</v>
      </c>
      <c r="G4" s="46">
        <v>0</v>
      </c>
      <c r="H4" s="46">
        <v>0</v>
      </c>
      <c r="I4" s="58">
        <v>0</v>
      </c>
      <c r="K4" s="16" t="s">
        <v>16</v>
      </c>
      <c r="L4" s="17" t="s">
        <v>14</v>
      </c>
    </row>
    <row r="5" spans="2:12" x14ac:dyDescent="0.25">
      <c r="B5" s="86"/>
      <c r="C5" s="12" t="s">
        <v>17</v>
      </c>
      <c r="D5" s="13">
        <v>18</v>
      </c>
      <c r="E5" s="14">
        <v>18</v>
      </c>
      <c r="F5" s="45">
        <v>0</v>
      </c>
      <c r="G5" s="45">
        <v>1</v>
      </c>
      <c r="H5" s="45">
        <v>17</v>
      </c>
      <c r="I5" s="58">
        <v>7</v>
      </c>
      <c r="K5" s="16" t="s">
        <v>18</v>
      </c>
      <c r="L5" s="17" t="s">
        <v>19</v>
      </c>
    </row>
    <row r="6" spans="2:12" x14ac:dyDescent="0.25">
      <c r="B6" s="86"/>
      <c r="C6" s="12" t="s">
        <v>20</v>
      </c>
      <c r="D6" s="13">
        <v>32</v>
      </c>
      <c r="E6" s="14">
        <v>31</v>
      </c>
      <c r="F6" s="45">
        <v>1</v>
      </c>
      <c r="G6" s="45">
        <v>6</v>
      </c>
      <c r="H6" s="45">
        <v>25</v>
      </c>
      <c r="I6" s="58">
        <v>4</v>
      </c>
      <c r="K6" s="16" t="s">
        <v>21</v>
      </c>
      <c r="L6" s="17" t="s">
        <v>14</v>
      </c>
    </row>
    <row r="7" spans="2:12" ht="15.75" thickBot="1" x14ac:dyDescent="0.3">
      <c r="B7" s="86"/>
      <c r="C7" s="20" t="s">
        <v>22</v>
      </c>
      <c r="D7" s="21">
        <v>39</v>
      </c>
      <c r="E7" s="22">
        <v>37</v>
      </c>
      <c r="F7" s="47">
        <v>2</v>
      </c>
      <c r="G7" s="47">
        <v>2</v>
      </c>
      <c r="H7" s="47">
        <v>35</v>
      </c>
      <c r="I7" s="59">
        <v>10</v>
      </c>
      <c r="K7" s="24" t="s">
        <v>23</v>
      </c>
      <c r="L7" s="25" t="s">
        <v>24</v>
      </c>
    </row>
    <row r="8" spans="2:12" ht="15.75" thickBot="1" x14ac:dyDescent="0.3">
      <c r="B8" s="87"/>
      <c r="C8" s="34" t="s">
        <v>25</v>
      </c>
      <c r="D8" s="35">
        <f>SUM(D2:D7)</f>
        <v>148</v>
      </c>
      <c r="E8" s="36">
        <f t="shared" ref="E8:F8" si="0">SUM(E2:E7)</f>
        <v>142</v>
      </c>
      <c r="F8" s="48">
        <f t="shared" si="0"/>
        <v>6</v>
      </c>
      <c r="G8" s="48">
        <f>G7+G6+G5+G4+G3+G2</f>
        <v>11</v>
      </c>
      <c r="H8" s="48">
        <f>H7+H6+H5+H4+H3+H2</f>
        <v>131</v>
      </c>
      <c r="I8" s="56">
        <f>I2+I3+I4+I5+I6+I7</f>
        <v>29</v>
      </c>
      <c r="K8" s="1"/>
      <c r="L8" s="1"/>
    </row>
    <row r="9" spans="2:12" s="1" customFormat="1" ht="15.75" thickBot="1" x14ac:dyDescent="0.3">
      <c r="B9" s="26"/>
      <c r="C9" s="5"/>
      <c r="I9" s="53"/>
    </row>
    <row r="10" spans="2:12" ht="15" customHeight="1" x14ac:dyDescent="0.25">
      <c r="B10" s="88" t="s">
        <v>26</v>
      </c>
      <c r="C10" s="6" t="s">
        <v>1</v>
      </c>
      <c r="D10" s="10">
        <v>4</v>
      </c>
      <c r="E10" s="8">
        <v>3</v>
      </c>
      <c r="F10" s="44">
        <v>1</v>
      </c>
      <c r="G10" s="44">
        <v>0</v>
      </c>
      <c r="H10" s="44">
        <v>3</v>
      </c>
      <c r="I10" s="9">
        <v>2</v>
      </c>
      <c r="K10" s="10" t="s">
        <v>27</v>
      </c>
      <c r="L10" s="11" t="s">
        <v>28</v>
      </c>
    </row>
    <row r="11" spans="2:12" x14ac:dyDescent="0.25">
      <c r="B11" s="89"/>
      <c r="C11" s="12" t="s">
        <v>2</v>
      </c>
      <c r="D11" s="16">
        <v>1</v>
      </c>
      <c r="E11" s="14">
        <v>1</v>
      </c>
      <c r="F11" s="45">
        <v>0</v>
      </c>
      <c r="G11" s="45">
        <v>0</v>
      </c>
      <c r="H11" s="45">
        <v>1</v>
      </c>
      <c r="I11" s="15">
        <v>0</v>
      </c>
      <c r="K11" s="16" t="s">
        <v>29</v>
      </c>
      <c r="L11" s="17" t="s">
        <v>30</v>
      </c>
    </row>
    <row r="12" spans="2:12" x14ac:dyDescent="0.25">
      <c r="B12" s="89"/>
      <c r="C12" s="12" t="s">
        <v>3</v>
      </c>
      <c r="D12" s="16">
        <v>5</v>
      </c>
      <c r="E12" s="14">
        <v>4</v>
      </c>
      <c r="F12" s="45">
        <v>1</v>
      </c>
      <c r="G12" s="45">
        <v>1</v>
      </c>
      <c r="H12" s="45">
        <v>3</v>
      </c>
      <c r="I12" s="15">
        <v>2</v>
      </c>
      <c r="K12" s="16" t="s">
        <v>31</v>
      </c>
      <c r="L12" s="17" t="s">
        <v>32</v>
      </c>
    </row>
    <row r="13" spans="2:12" ht="15.75" thickBot="1" x14ac:dyDescent="0.3">
      <c r="B13" s="89"/>
      <c r="C13" s="20" t="s">
        <v>4</v>
      </c>
      <c r="D13" s="27">
        <v>4</v>
      </c>
      <c r="E13" s="22">
        <v>4</v>
      </c>
      <c r="F13" s="47">
        <v>0</v>
      </c>
      <c r="G13" s="47">
        <v>0</v>
      </c>
      <c r="H13" s="47">
        <v>4</v>
      </c>
      <c r="I13" s="23">
        <v>1</v>
      </c>
      <c r="K13" s="28" t="s">
        <v>33</v>
      </c>
      <c r="L13" s="29" t="s">
        <v>34</v>
      </c>
    </row>
    <row r="14" spans="2:12" ht="15.75" thickBot="1" x14ac:dyDescent="0.3">
      <c r="B14" s="90"/>
      <c r="C14" s="37" t="s">
        <v>25</v>
      </c>
      <c r="D14" s="38">
        <f>SUM(D10:D13)</f>
        <v>14</v>
      </c>
      <c r="E14" s="39">
        <f>SUM(E10:E13)</f>
        <v>12</v>
      </c>
      <c r="F14" s="49">
        <f>SUM(F10:F13)</f>
        <v>2</v>
      </c>
      <c r="G14" s="49">
        <v>1</v>
      </c>
      <c r="H14" s="49">
        <f>H10+H11+H12+H13</f>
        <v>11</v>
      </c>
      <c r="I14" s="40">
        <f>5</f>
        <v>5</v>
      </c>
    </row>
    <row r="15" spans="2:12" ht="15.75" thickBot="1" x14ac:dyDescent="0.3">
      <c r="I15" s="51"/>
    </row>
    <row r="16" spans="2:12" ht="15.75" thickBot="1" x14ac:dyDescent="0.3">
      <c r="B16" s="91" t="s">
        <v>35</v>
      </c>
      <c r="C16" s="92"/>
      <c r="D16" s="41">
        <f>D8+D14</f>
        <v>162</v>
      </c>
      <c r="E16" s="42">
        <f t="shared" ref="E16:F16" si="1">E8+E14</f>
        <v>154</v>
      </c>
      <c r="F16" s="50">
        <f t="shared" si="1"/>
        <v>8</v>
      </c>
      <c r="G16" s="50">
        <f>G14+G8</f>
        <v>12</v>
      </c>
      <c r="H16" s="50">
        <f>H8+H14</f>
        <v>142</v>
      </c>
      <c r="I16" s="42">
        <f>I14+I8</f>
        <v>34</v>
      </c>
    </row>
    <row r="18" spans="2:18" x14ac:dyDescent="0.25">
      <c r="B18" s="30" t="s">
        <v>36</v>
      </c>
      <c r="C18" t="s">
        <v>40</v>
      </c>
    </row>
    <row r="19" spans="2:18" x14ac:dyDescent="0.25">
      <c r="B19" s="30" t="s">
        <v>37</v>
      </c>
      <c r="C19" t="s">
        <v>41</v>
      </c>
    </row>
    <row r="20" spans="2:18" x14ac:dyDescent="0.25">
      <c r="B20" s="30" t="s">
        <v>38</v>
      </c>
      <c r="C20" t="s">
        <v>39</v>
      </c>
    </row>
    <row r="21" spans="2:18" x14ac:dyDescent="0.25">
      <c r="B21" s="30" t="s">
        <v>51</v>
      </c>
      <c r="C21" t="s">
        <v>47</v>
      </c>
      <c r="J21"/>
      <c r="M21" s="2"/>
      <c r="N21" s="2"/>
      <c r="O21" s="2"/>
      <c r="P21" s="2"/>
      <c r="Q21" s="2"/>
      <c r="R21" s="2"/>
    </row>
    <row r="22" spans="2:18" x14ac:dyDescent="0.25">
      <c r="C22" t="s">
        <v>48</v>
      </c>
      <c r="J22"/>
      <c r="M22" s="2"/>
      <c r="N22" s="2"/>
      <c r="O22" s="2"/>
      <c r="P22" s="2"/>
      <c r="Q22" s="2"/>
      <c r="R22" s="2"/>
    </row>
    <row r="23" spans="2:18" x14ac:dyDescent="0.25">
      <c r="J23"/>
      <c r="M23" s="2"/>
      <c r="N23" s="2"/>
      <c r="O23" s="2"/>
      <c r="P23" s="2"/>
      <c r="Q23" s="2"/>
      <c r="R23" s="2"/>
    </row>
    <row r="24" spans="2:18" x14ac:dyDescent="0.25">
      <c r="C24" t="s">
        <v>45</v>
      </c>
      <c r="J24"/>
      <c r="M24" s="2"/>
      <c r="N24" s="2"/>
      <c r="O24" s="2"/>
      <c r="P24" s="2"/>
      <c r="Q24" s="2"/>
      <c r="R24" s="2"/>
    </row>
    <row r="25" spans="2:18" x14ac:dyDescent="0.25">
      <c r="C25" t="s">
        <v>46</v>
      </c>
      <c r="J25"/>
      <c r="M25" s="2"/>
      <c r="N25" s="2"/>
      <c r="O25" s="2"/>
      <c r="P25" s="2"/>
      <c r="Q25" s="2"/>
      <c r="R25" s="2"/>
    </row>
    <row r="26" spans="2:18" x14ac:dyDescent="0.25">
      <c r="J26"/>
      <c r="M26" s="2"/>
      <c r="N26" s="2"/>
      <c r="O26" s="2"/>
      <c r="P26" s="2"/>
      <c r="Q26" s="2"/>
      <c r="R26" s="2"/>
    </row>
    <row r="27" spans="2:18" x14ac:dyDescent="0.25">
      <c r="C27" t="s">
        <v>49</v>
      </c>
      <c r="J27"/>
      <c r="M27" s="2"/>
    </row>
    <row r="28" spans="2:18" x14ac:dyDescent="0.25">
      <c r="C28" s="55" t="s">
        <v>44</v>
      </c>
      <c r="J28"/>
      <c r="M28" s="2"/>
    </row>
  </sheetData>
  <mergeCells count="4">
    <mergeCell ref="K1:L1"/>
    <mergeCell ref="B2:B8"/>
    <mergeCell ref="B10:B14"/>
    <mergeCell ref="B16:C1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"/>
  <sheetViews>
    <sheetView tabSelected="1" zoomScale="85" zoomScaleNormal="85" workbookViewId="0">
      <selection activeCell="B15" sqref="B15"/>
    </sheetView>
  </sheetViews>
  <sheetFormatPr defaultColWidth="9.140625" defaultRowHeight="15" x14ac:dyDescent="0.25"/>
  <cols>
    <col min="1" max="1" width="18.85546875" style="60" customWidth="1"/>
    <col min="2" max="2" width="50.28515625" customWidth="1"/>
    <col min="3" max="16384" width="9.140625" style="2"/>
  </cols>
  <sheetData>
    <row r="1" spans="1:2" ht="19.5" thickBot="1" x14ac:dyDescent="0.35">
      <c r="A1" s="80" t="s">
        <v>26</v>
      </c>
      <c r="B1" s="82" t="s">
        <v>54</v>
      </c>
    </row>
    <row r="2" spans="1:2" s="3" customFormat="1" ht="17.25" customHeight="1" thickBot="1" x14ac:dyDescent="0.3">
      <c r="A2" s="79" t="s">
        <v>0</v>
      </c>
      <c r="B2" s="67" t="s">
        <v>55</v>
      </c>
    </row>
    <row r="3" spans="1:2" s="4" customFormat="1" ht="24.95" customHeight="1" x14ac:dyDescent="0.25">
      <c r="A3" s="70">
        <v>7071</v>
      </c>
      <c r="B3" s="63">
        <v>1</v>
      </c>
    </row>
    <row r="4" spans="1:2" s="4" customFormat="1" ht="24.95" customHeight="1" x14ac:dyDescent="0.25">
      <c r="A4" s="71">
        <v>6933</v>
      </c>
      <c r="B4" s="62">
        <v>2</v>
      </c>
    </row>
    <row r="5" spans="1:2" s="4" customFormat="1" ht="24.95" customHeight="1" x14ac:dyDescent="0.25">
      <c r="A5" s="72">
        <v>7031</v>
      </c>
      <c r="B5" s="61">
        <v>3</v>
      </c>
    </row>
    <row r="6" spans="1:2" s="4" customFormat="1" ht="24.95" customHeight="1" x14ac:dyDescent="0.25">
      <c r="A6" s="71">
        <v>6920</v>
      </c>
      <c r="B6" s="62">
        <v>4</v>
      </c>
    </row>
    <row r="7" spans="1:2" s="43" customFormat="1" ht="24.95" customHeight="1" thickBot="1" x14ac:dyDescent="0.3">
      <c r="A7" s="73">
        <v>7040</v>
      </c>
      <c r="B7" s="64">
        <v>5</v>
      </c>
    </row>
    <row r="8" spans="1:2" s="43" customFormat="1" ht="17.25" customHeight="1" thickBot="1" x14ac:dyDescent="0.3">
      <c r="A8" s="74" t="s">
        <v>0</v>
      </c>
      <c r="B8" s="68" t="s">
        <v>56</v>
      </c>
    </row>
    <row r="9" spans="1:2" s="43" customFormat="1" ht="24.95" customHeight="1" x14ac:dyDescent="0.25">
      <c r="A9" s="75">
        <v>7055</v>
      </c>
      <c r="B9" s="65">
        <v>6</v>
      </c>
    </row>
    <row r="10" spans="1:2" s="43" customFormat="1" ht="24.95" customHeight="1" x14ac:dyDescent="0.25">
      <c r="A10" s="72">
        <v>6966</v>
      </c>
      <c r="B10" s="61">
        <v>7</v>
      </c>
    </row>
    <row r="11" spans="1:2" s="43" customFormat="1" ht="24.95" customHeight="1" x14ac:dyDescent="0.25">
      <c r="A11" s="71">
        <v>6964</v>
      </c>
      <c r="B11" s="62">
        <v>8</v>
      </c>
    </row>
    <row r="12" spans="1:2" s="43" customFormat="1" ht="24.95" customHeight="1" x14ac:dyDescent="0.25">
      <c r="A12" s="71">
        <v>7054</v>
      </c>
      <c r="B12" s="62">
        <v>9</v>
      </c>
    </row>
    <row r="13" spans="1:2" s="43" customFormat="1" ht="24.95" customHeight="1" x14ac:dyDescent="0.25">
      <c r="A13" s="71">
        <v>6998</v>
      </c>
      <c r="B13" s="62">
        <v>10</v>
      </c>
    </row>
    <row r="14" spans="1:2" s="43" customFormat="1" ht="24.95" customHeight="1" thickBot="1" x14ac:dyDescent="0.3">
      <c r="A14" s="76">
        <v>7052</v>
      </c>
      <c r="B14" s="66">
        <v>11</v>
      </c>
    </row>
    <row r="15" spans="1:2" ht="17.25" customHeight="1" thickBot="1" x14ac:dyDescent="0.3">
      <c r="A15" s="77" t="s">
        <v>0</v>
      </c>
      <c r="B15" s="69" t="s">
        <v>57</v>
      </c>
    </row>
    <row r="16" spans="1:2" ht="24.95" customHeight="1" thickBot="1" x14ac:dyDescent="0.3">
      <c r="A16" s="78">
        <v>6974</v>
      </c>
      <c r="B16" s="81" t="s">
        <v>53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 podaných grantů</vt:lpstr>
      <vt:lpstr>Granty Panel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Stodolová Tereza (206289)</dc:creator>
  <cp:lastModifiedBy>Vojtíšková Eva (232375)</cp:lastModifiedBy>
  <cp:lastPrinted>2021-01-22T11:25:02Z</cp:lastPrinted>
  <dcterms:created xsi:type="dcterms:W3CDTF">2020-12-14T13:15:40Z</dcterms:created>
  <dcterms:modified xsi:type="dcterms:W3CDTF">2021-01-22T13:18:47Z</dcterms:modified>
</cp:coreProperties>
</file>